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activeTab="1"/>
  </bookViews>
  <sheets>
    <sheet name="供水量表" sheetId="1" r:id="rId1"/>
    <sheet name="用水量" sheetId="5" r:id="rId2"/>
  </sheets>
  <calcPr calcId="144525"/>
</workbook>
</file>

<file path=xl/sharedStrings.xml><?xml version="1.0" encoding="utf-8"?>
<sst xmlns="http://schemas.openxmlformats.org/spreadsheetml/2006/main" count="121" uniqueCount="59">
  <si>
    <t>济宁市2023年供水量</t>
  </si>
  <si>
    <t>所属区县名称</t>
  </si>
  <si>
    <t>一、地表水源供水量(本年)万立方米</t>
  </si>
  <si>
    <t>二、地下水源供水量(本年)万立方米</t>
  </si>
  <si>
    <t>三、其他水源供水量(本年)万立方米</t>
  </si>
  <si>
    <r>
      <rPr>
        <b/>
        <sz val="8"/>
        <rFont val="宋体"/>
        <charset val="134"/>
        <scheme val="major"/>
      </rPr>
      <t xml:space="preserve">四、总供水量 </t>
    </r>
    <r>
      <rPr>
        <b/>
        <sz val="8"/>
        <rFont val="宋体"/>
        <charset val="134"/>
        <scheme val="major"/>
      </rPr>
      <t xml:space="preserve">       </t>
    </r>
    <r>
      <rPr>
        <b/>
        <sz val="8"/>
        <rFont val="宋体"/>
        <charset val="134"/>
        <scheme val="major"/>
      </rPr>
      <t>（万立方米）</t>
    </r>
  </si>
  <si>
    <t>水资源三级区名称</t>
  </si>
  <si>
    <t>（一）蓄水</t>
  </si>
  <si>
    <t>（二）引水</t>
  </si>
  <si>
    <t>（三）提水</t>
  </si>
  <si>
    <t>（四）跨流域调入水量</t>
  </si>
  <si>
    <t>其中：南水北调水量</t>
  </si>
  <si>
    <t>调出流域名称</t>
  </si>
  <si>
    <t>（五）非工程供水量</t>
  </si>
  <si>
    <t>（六）小计</t>
  </si>
  <si>
    <t>（一）浅层水</t>
  </si>
  <si>
    <t>（二）深层承压水</t>
  </si>
  <si>
    <t>（三）微咸水</t>
  </si>
  <si>
    <t>（四）小计</t>
  </si>
  <si>
    <t>（一）污水处理回用</t>
  </si>
  <si>
    <t>（二）雨水利用</t>
  </si>
  <si>
    <t>（三）海水淡化</t>
  </si>
  <si>
    <t>（四）矿坑水利用</t>
  </si>
  <si>
    <t>（五）其他</t>
  </si>
  <si>
    <t>任城区</t>
  </si>
  <si>
    <t>湖东区</t>
  </si>
  <si>
    <t>兖州区</t>
  </si>
  <si>
    <t>长江区</t>
  </si>
  <si>
    <t>曲阜市</t>
  </si>
  <si>
    <t>邹城市</t>
  </si>
  <si>
    <t>泗水县</t>
  </si>
  <si>
    <t>微山县</t>
  </si>
  <si>
    <t>鱼台县</t>
  </si>
  <si>
    <t>湖西区</t>
  </si>
  <si>
    <t>金乡县</t>
  </si>
  <si>
    <t>嘉祥县</t>
  </si>
  <si>
    <t>汶上县</t>
  </si>
  <si>
    <t>梁山县</t>
  </si>
  <si>
    <t>黄河区</t>
  </si>
  <si>
    <t>花园口以下干流区间</t>
  </si>
  <si>
    <t>小计</t>
  </si>
  <si>
    <t>济宁高新区</t>
  </si>
  <si>
    <t>太白湖新区</t>
  </si>
  <si>
    <t>济宁经开区</t>
  </si>
  <si>
    <t>合计</t>
  </si>
  <si>
    <t>济宁市2023年用水量</t>
  </si>
  <si>
    <r>
      <rPr>
        <sz val="10"/>
        <rFont val="宋体"/>
        <charset val="134"/>
      </rPr>
      <t>水量单位：万</t>
    </r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</si>
  <si>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r>
      <rPr>
        <b/>
        <sz val="9"/>
        <rFont val="宋体"/>
        <charset val="134"/>
      </rPr>
      <t>行政分区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名称</t>
    </r>
  </si>
  <si>
    <t>水资源分区名称</t>
  </si>
  <si>
    <t>农业用水量</t>
  </si>
  <si>
    <t>工业用水量</t>
  </si>
  <si>
    <t>生活用水量</t>
  </si>
  <si>
    <t>人工生态环境补水量</t>
  </si>
  <si>
    <t>用水总量</t>
  </si>
  <si>
    <t>其中：地表水源</t>
  </si>
  <si>
    <t>其中：地下水源</t>
  </si>
  <si>
    <t>其中：其他水源</t>
  </si>
  <si>
    <t>高新区</t>
  </si>
  <si>
    <t>济宁经济开发区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</si>
</sst>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0"/>
      <name val="宋体"/>
      <charset val="134"/>
      <scheme val="minor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name val="宋体"/>
      <charset val="134"/>
    </font>
    <font>
      <b/>
      <sz val="8"/>
      <name val="宋体"/>
      <charset val="134"/>
      <scheme val="major"/>
    </font>
    <font>
      <b/>
      <sz val="18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vertAlign val="superscript"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27" fillId="0" borderId="0">
      <alignment vertical="center"/>
    </xf>
    <xf numFmtId="0" fontId="18" fillId="0" borderId="0"/>
    <xf numFmtId="0" fontId="18" fillId="0" borderId="0"/>
    <xf numFmtId="0" fontId="19" fillId="1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0" fillId="0" borderId="2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2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3" fillId="0" borderId="2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30" fillId="18" borderId="2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35" fillId="32" borderId="21" applyNumberFormat="false" applyAlignment="false" applyProtection="false">
      <alignment vertical="center"/>
    </xf>
    <xf numFmtId="0" fontId="36" fillId="18" borderId="23" applyNumberFormat="false" applyAlignment="false" applyProtection="false">
      <alignment vertical="center"/>
    </xf>
    <xf numFmtId="0" fontId="37" fillId="33" borderId="24" applyNumberFormat="false" applyAlignment="false" applyProtection="false">
      <alignment vertical="center"/>
    </xf>
    <xf numFmtId="0" fontId="23" fillId="0" borderId="18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7" borderId="1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8" fillId="0" borderId="0"/>
    <xf numFmtId="0" fontId="17" fillId="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6" fillId="0" borderId="10" xfId="0" applyFont="true" applyFill="true" applyBorder="true" applyAlignment="true">
      <alignment horizontal="center" vertical="center" wrapText="true"/>
    </xf>
    <xf numFmtId="0" fontId="8" fillId="2" borderId="6" xfId="0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horizontal="center" vertical="center" wrapText="true"/>
    </xf>
    <xf numFmtId="0" fontId="6" fillId="0" borderId="12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center" vertical="center" wrapText="true"/>
    </xf>
    <xf numFmtId="0" fontId="5" fillId="0" borderId="1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left" vertical="center"/>
    </xf>
    <xf numFmtId="0" fontId="5" fillId="0" borderId="16" xfId="0" applyFont="true" applyFill="true" applyBorder="true" applyAlignment="true">
      <alignment horizontal="center" vertical="center" wrapText="true"/>
    </xf>
    <xf numFmtId="0" fontId="11" fillId="2" borderId="0" xfId="0" applyFont="true" applyFill="true" applyBorder="true" applyAlignment="true">
      <alignment horizontal="center" vertical="center"/>
    </xf>
    <xf numFmtId="0" fontId="11" fillId="2" borderId="0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/>
    </xf>
    <xf numFmtId="0" fontId="11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center" vertical="center"/>
    </xf>
    <xf numFmtId="0" fontId="11" fillId="2" borderId="6" xfId="0" applyFont="true" applyFill="true" applyBorder="true" applyAlignment="true">
      <alignment horizontal="center" vertical="center"/>
    </xf>
    <xf numFmtId="0" fontId="11" fillId="2" borderId="6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/>
    </xf>
    <xf numFmtId="0" fontId="13" fillId="0" borderId="6" xfId="0" applyFont="true" applyBorder="true" applyAlignment="true">
      <alignment horizontal="center" vertical="center"/>
    </xf>
    <xf numFmtId="0" fontId="13" fillId="0" borderId="6" xfId="0" applyNumberFormat="true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/>
    </xf>
    <xf numFmtId="0" fontId="13" fillId="0" borderId="6" xfId="0" applyNumberFormat="true" applyFont="true" applyBorder="true" applyAlignment="true">
      <alignment horizontal="center" vertical="center"/>
    </xf>
    <xf numFmtId="0" fontId="13" fillId="0" borderId="6" xfId="0" applyFont="true" applyBorder="true" applyAlignment="true">
      <alignment horizontal="center" vertical="center" wrapText="true"/>
    </xf>
    <xf numFmtId="0" fontId="13" fillId="0" borderId="8" xfId="0" applyFont="true" applyBorder="true" applyAlignment="true">
      <alignment horizontal="center" vertical="center"/>
    </xf>
    <xf numFmtId="0" fontId="13" fillId="0" borderId="9" xfId="0" applyFont="true" applyBorder="true" applyAlignment="true">
      <alignment horizontal="center" vertical="center"/>
    </xf>
    <xf numFmtId="0" fontId="13" fillId="0" borderId="10" xfId="0" applyFont="true" applyBorder="true" applyAlignment="true">
      <alignment horizontal="center" vertical="center"/>
    </xf>
    <xf numFmtId="0" fontId="11" fillId="0" borderId="11" xfId="0" applyFont="true" applyFill="true" applyBorder="true" applyAlignment="true">
      <alignment horizontal="center" vertical="center"/>
    </xf>
    <xf numFmtId="0" fontId="11" fillId="0" borderId="12" xfId="0" applyFont="true" applyFill="true" applyBorder="true" applyAlignment="true">
      <alignment horizontal="center" vertical="center"/>
    </xf>
    <xf numFmtId="0" fontId="14" fillId="0" borderId="6" xfId="0" applyNumberFormat="true" applyFont="true" applyFill="true" applyBorder="true" applyAlignment="true">
      <alignment horizontal="center" vertical="center"/>
    </xf>
    <xf numFmtId="0" fontId="15" fillId="0" borderId="6" xfId="0" applyNumberFormat="true" applyFont="true" applyFill="true" applyBorder="true" applyAlignment="true">
      <alignment horizontal="center" vertical="center" wrapText="true"/>
    </xf>
    <xf numFmtId="177" fontId="13" fillId="0" borderId="6" xfId="0" applyNumberFormat="true" applyFont="true" applyBorder="true" applyAlignment="true">
      <alignment horizontal="center" vertical="center"/>
    </xf>
    <xf numFmtId="176" fontId="13" fillId="0" borderId="6" xfId="0" applyNumberFormat="true" applyFont="true" applyBorder="true" applyAlignment="true">
      <alignment horizontal="center" vertical="center"/>
    </xf>
    <xf numFmtId="0" fontId="14" fillId="0" borderId="6" xfId="0" applyNumberFormat="true" applyFont="true" applyBorder="true" applyAlignment="true">
      <alignment horizontal="center" vertical="center"/>
    </xf>
    <xf numFmtId="0" fontId="16" fillId="0" borderId="0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Sheet1" xfId="1"/>
    <cellStyle name="常规 10 2" xfId="2"/>
    <cellStyle name="0,0&#13;&#10;NA&#13;&#10;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zoomScale="115" zoomScaleNormal="115" workbookViewId="0">
      <selection activeCell="F6" sqref="F6"/>
    </sheetView>
  </sheetViews>
  <sheetFormatPr defaultColWidth="8" defaultRowHeight="10.5"/>
  <cols>
    <col min="1" max="2" width="10.7583333333333" style="31" customWidth="true"/>
    <col min="3" max="3" width="8.5" style="31" customWidth="true"/>
    <col min="4" max="4" width="9.125" style="31" customWidth="true"/>
    <col min="5" max="5" width="10.125" style="31" customWidth="true"/>
    <col min="6" max="6" width="9.375" style="31" customWidth="true"/>
    <col min="7" max="7" width="8.5" style="31" customWidth="true"/>
    <col min="8" max="8" width="7.125" style="31" customWidth="true"/>
    <col min="9" max="9" width="10" style="31" customWidth="true"/>
    <col min="10" max="10" width="10.5" style="31" customWidth="true"/>
    <col min="11" max="11" width="9.5" style="31" customWidth="true"/>
    <col min="12" max="12" width="9" style="31" customWidth="true"/>
    <col min="13" max="13" width="7.125" style="31" customWidth="true"/>
    <col min="14" max="15" width="10.125" style="31" customWidth="true"/>
    <col min="16" max="16" width="6.375" style="31" customWidth="true"/>
    <col min="17" max="17" width="6.08333333333333" style="31" customWidth="true"/>
    <col min="18" max="18" width="9.625" style="31" customWidth="true"/>
    <col min="19" max="19" width="8.58333333333333" style="31" customWidth="true"/>
    <col min="20" max="20" width="9.375" style="31" customWidth="true"/>
    <col min="21" max="21" width="9.55833333333333" style="31" customWidth="true"/>
    <col min="22" max="22" width="8.875" style="30"/>
    <col min="23" max="16384" width="8" style="30"/>
  </cols>
  <sheetData>
    <row r="1" ht="77" customHeight="true" spans="1:2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="28" customFormat="true" ht="28.5" customHeight="true" spans="1:21">
      <c r="A2" s="33" t="s">
        <v>1</v>
      </c>
      <c r="B2" s="33"/>
      <c r="C2" s="33" t="s">
        <v>2</v>
      </c>
      <c r="D2" s="33"/>
      <c r="E2" s="33"/>
      <c r="F2" s="33"/>
      <c r="G2" s="33"/>
      <c r="H2" s="33"/>
      <c r="I2" s="33"/>
      <c r="J2" s="33"/>
      <c r="K2" s="33" t="s">
        <v>3</v>
      </c>
      <c r="L2" s="33"/>
      <c r="M2" s="33"/>
      <c r="N2" s="33"/>
      <c r="O2" s="33" t="s">
        <v>4</v>
      </c>
      <c r="P2" s="33"/>
      <c r="Q2" s="33"/>
      <c r="R2" s="33"/>
      <c r="S2" s="33"/>
      <c r="T2" s="33"/>
      <c r="U2" s="34" t="s">
        <v>5</v>
      </c>
    </row>
    <row r="3" s="29" customFormat="true" ht="46.5" customHeight="true" spans="1:21">
      <c r="A3" s="33"/>
      <c r="B3" s="34" t="s">
        <v>6</v>
      </c>
      <c r="C3" s="34" t="s">
        <v>7</v>
      </c>
      <c r="D3" s="34" t="s">
        <v>8</v>
      </c>
      <c r="E3" s="34" t="s">
        <v>9</v>
      </c>
      <c r="F3" s="34" t="s">
        <v>10</v>
      </c>
      <c r="G3" s="34" t="s">
        <v>11</v>
      </c>
      <c r="H3" s="34" t="s">
        <v>12</v>
      </c>
      <c r="I3" s="34" t="s">
        <v>13</v>
      </c>
      <c r="J3" s="34" t="s">
        <v>14</v>
      </c>
      <c r="K3" s="34" t="s">
        <v>15</v>
      </c>
      <c r="L3" s="34" t="s">
        <v>16</v>
      </c>
      <c r="M3" s="34" t="s">
        <v>17</v>
      </c>
      <c r="N3" s="34" t="s">
        <v>18</v>
      </c>
      <c r="O3" s="34" t="s">
        <v>19</v>
      </c>
      <c r="P3" s="34" t="s">
        <v>20</v>
      </c>
      <c r="Q3" s="34" t="s">
        <v>21</v>
      </c>
      <c r="R3" s="34" t="s">
        <v>22</v>
      </c>
      <c r="S3" s="34" t="s">
        <v>23</v>
      </c>
      <c r="T3" s="34" t="s">
        <v>14</v>
      </c>
      <c r="U3" s="34"/>
    </row>
    <row r="4" s="30" customFormat="true" ht="35" customHeight="true" spans="1:21">
      <c r="A4" s="35" t="s">
        <v>24</v>
      </c>
      <c r="B4" s="36" t="s">
        <v>25</v>
      </c>
      <c r="C4" s="37"/>
      <c r="D4" s="38"/>
      <c r="E4" s="37">
        <v>15232.1251</v>
      </c>
      <c r="F4" s="46"/>
      <c r="G4" s="35"/>
      <c r="H4" s="37"/>
      <c r="I4" s="38"/>
      <c r="J4" s="35">
        <v>15232.1251</v>
      </c>
      <c r="K4" s="37">
        <v>7944.8065</v>
      </c>
      <c r="L4" s="37"/>
      <c r="M4" s="38"/>
      <c r="N4" s="37">
        <v>7944.8065</v>
      </c>
      <c r="O4" s="37">
        <v>2469.6855</v>
      </c>
      <c r="P4" s="37"/>
      <c r="Q4" s="38"/>
      <c r="R4" s="37">
        <v>254.4703</v>
      </c>
      <c r="S4" s="37"/>
      <c r="T4" s="37">
        <v>2724.1558</v>
      </c>
      <c r="U4" s="37">
        <v>25901.0874</v>
      </c>
    </row>
    <row r="5" s="30" customFormat="true" ht="35" customHeight="true" spans="1:21">
      <c r="A5" s="35" t="s">
        <v>26</v>
      </c>
      <c r="B5" s="36" t="s">
        <v>25</v>
      </c>
      <c r="C5" s="37">
        <v>0</v>
      </c>
      <c r="D5" s="37">
        <v>4941.174</v>
      </c>
      <c r="E5" s="37">
        <v>0</v>
      </c>
      <c r="F5" s="37">
        <v>596.5174</v>
      </c>
      <c r="G5" s="37">
        <v>596.5174</v>
      </c>
      <c r="H5" s="35" t="s">
        <v>27</v>
      </c>
      <c r="I5" s="37">
        <v>0</v>
      </c>
      <c r="J5" s="37">
        <f>D5+F5</f>
        <v>5537.6914</v>
      </c>
      <c r="K5" s="37">
        <v>6064.1752</v>
      </c>
      <c r="L5" s="37">
        <v>0</v>
      </c>
      <c r="M5" s="37">
        <v>0</v>
      </c>
      <c r="N5" s="37">
        <f>K5+L5+M5</f>
        <v>6064.1752</v>
      </c>
      <c r="O5" s="37">
        <v>3308.7738</v>
      </c>
      <c r="P5" s="37">
        <v>0</v>
      </c>
      <c r="Q5" s="37">
        <v>0</v>
      </c>
      <c r="R5" s="37">
        <v>237.3439</v>
      </c>
      <c r="S5" s="37"/>
      <c r="T5" s="37">
        <f>O5+R5</f>
        <v>3546.1177</v>
      </c>
      <c r="U5" s="37">
        <f>J5+N5+T5</f>
        <v>15147.9843</v>
      </c>
    </row>
    <row r="6" s="30" customFormat="true" ht="35" customHeight="true" spans="1:21">
      <c r="A6" s="36" t="s">
        <v>28</v>
      </c>
      <c r="B6" s="36" t="s">
        <v>25</v>
      </c>
      <c r="C6" s="39">
        <v>1077</v>
      </c>
      <c r="D6" s="39">
        <v>1502.2366</v>
      </c>
      <c r="E6" s="39">
        <v>832.2804</v>
      </c>
      <c r="F6" s="39">
        <v>0</v>
      </c>
      <c r="G6" s="39">
        <v>0</v>
      </c>
      <c r="H6" s="36"/>
      <c r="I6" s="39">
        <v>0</v>
      </c>
      <c r="J6" s="39">
        <v>3411.517</v>
      </c>
      <c r="K6" s="39">
        <v>6387.8201</v>
      </c>
      <c r="L6" s="39">
        <v>0</v>
      </c>
      <c r="M6" s="39">
        <v>0</v>
      </c>
      <c r="N6" s="39">
        <v>6387.8201</v>
      </c>
      <c r="O6" s="39">
        <v>849.398</v>
      </c>
      <c r="P6" s="39">
        <v>0</v>
      </c>
      <c r="Q6" s="39">
        <v>0</v>
      </c>
      <c r="R6" s="39">
        <v>16.5196</v>
      </c>
      <c r="S6" s="39"/>
      <c r="T6" s="39">
        <f>R6+O6</f>
        <v>865.9176</v>
      </c>
      <c r="U6" s="39">
        <f>T6+N6+J6</f>
        <v>10665.2547</v>
      </c>
    </row>
    <row r="7" s="30" customFormat="true" ht="35" customHeight="true" spans="1:21">
      <c r="A7" s="36" t="s">
        <v>29</v>
      </c>
      <c r="B7" s="36" t="s">
        <v>25</v>
      </c>
      <c r="C7" s="39">
        <v>3694.7652</v>
      </c>
      <c r="D7" s="39">
        <v>0</v>
      </c>
      <c r="E7" s="39">
        <v>3484.5268</v>
      </c>
      <c r="F7" s="39">
        <v>1672.1902</v>
      </c>
      <c r="G7" s="39">
        <v>1672.1902</v>
      </c>
      <c r="H7" s="36" t="s">
        <v>27</v>
      </c>
      <c r="I7" s="39">
        <v>0</v>
      </c>
      <c r="J7" s="39">
        <v>8851.4822</v>
      </c>
      <c r="K7" s="39">
        <v>12560.1889</v>
      </c>
      <c r="L7" s="39">
        <v>0</v>
      </c>
      <c r="M7" s="48">
        <v>0</v>
      </c>
      <c r="N7" s="39">
        <v>12560.1889</v>
      </c>
      <c r="O7" s="49">
        <v>3723.626</v>
      </c>
      <c r="P7" s="49">
        <v>1.68</v>
      </c>
      <c r="Q7" s="39">
        <v>0</v>
      </c>
      <c r="R7" s="50">
        <v>1012.5588</v>
      </c>
      <c r="S7" s="39"/>
      <c r="T7" s="39">
        <v>4737.8648</v>
      </c>
      <c r="U7" s="39">
        <v>26149.5359</v>
      </c>
    </row>
    <row r="8" s="30" customFormat="true" ht="35" customHeight="true" spans="1:21">
      <c r="A8" s="36" t="s">
        <v>30</v>
      </c>
      <c r="B8" s="36" t="s">
        <v>25</v>
      </c>
      <c r="C8" s="39">
        <v>1362.9431</v>
      </c>
      <c r="D8" s="39">
        <v>0</v>
      </c>
      <c r="E8" s="39">
        <v>4981.1268</v>
      </c>
      <c r="F8" s="39">
        <v>0</v>
      </c>
      <c r="G8" s="39">
        <v>0</v>
      </c>
      <c r="H8" s="36"/>
      <c r="I8" s="39">
        <v>0</v>
      </c>
      <c r="J8" s="39">
        <v>6344.0699</v>
      </c>
      <c r="K8" s="39">
        <v>2282.8177</v>
      </c>
      <c r="L8" s="39">
        <v>0</v>
      </c>
      <c r="M8" s="39">
        <v>0</v>
      </c>
      <c r="N8" s="39">
        <v>2282.8177</v>
      </c>
      <c r="O8" s="39">
        <v>570</v>
      </c>
      <c r="P8" s="39">
        <v>0</v>
      </c>
      <c r="Q8" s="39">
        <v>0</v>
      </c>
      <c r="R8" s="39">
        <v>0</v>
      </c>
      <c r="S8" s="39"/>
      <c r="T8" s="39">
        <v>570</v>
      </c>
      <c r="U8" s="39">
        <v>9196.8876</v>
      </c>
    </row>
    <row r="9" s="30" customFormat="true" ht="35" customHeight="true" spans="1:21">
      <c r="A9" s="35" t="s">
        <v>31</v>
      </c>
      <c r="B9" s="35" t="s">
        <v>25</v>
      </c>
      <c r="C9" s="37">
        <v>0</v>
      </c>
      <c r="D9" s="37">
        <v>0</v>
      </c>
      <c r="E9" s="37">
        <v>8678.4203</v>
      </c>
      <c r="F9" s="37">
        <v>0</v>
      </c>
      <c r="G9" s="37">
        <v>0</v>
      </c>
      <c r="H9" s="35">
        <v>0</v>
      </c>
      <c r="I9" s="37">
        <v>0</v>
      </c>
      <c r="J9" s="37">
        <v>8678.4203</v>
      </c>
      <c r="K9" s="37">
        <v>6544.8839</v>
      </c>
      <c r="L9" s="37">
        <v>0</v>
      </c>
      <c r="M9" s="37">
        <v>0</v>
      </c>
      <c r="N9" s="37">
        <v>6544.8839</v>
      </c>
      <c r="O9" s="37">
        <v>285.3949</v>
      </c>
      <c r="P9" s="37">
        <v>0</v>
      </c>
      <c r="Q9" s="37">
        <v>0</v>
      </c>
      <c r="R9" s="37">
        <v>687.4708</v>
      </c>
      <c r="S9" s="37"/>
      <c r="T9" s="37">
        <v>972.8657</v>
      </c>
      <c r="U9" s="37">
        <v>16196.1699</v>
      </c>
    </row>
    <row r="10" ht="35.1" customHeight="true" spans="1:21">
      <c r="A10" s="35" t="s">
        <v>32</v>
      </c>
      <c r="B10" s="35" t="s">
        <v>33</v>
      </c>
      <c r="C10" s="37">
        <v>0</v>
      </c>
      <c r="D10" s="37">
        <v>0</v>
      </c>
      <c r="E10" s="37">
        <v>18263.441</v>
      </c>
      <c r="F10" s="37">
        <v>0</v>
      </c>
      <c r="G10" s="37">
        <v>0</v>
      </c>
      <c r="H10" s="35"/>
      <c r="I10" s="37">
        <v>0</v>
      </c>
      <c r="J10" s="37">
        <v>18263.441</v>
      </c>
      <c r="K10" s="37">
        <v>3284.7737</v>
      </c>
      <c r="L10" s="37">
        <v>175.4</v>
      </c>
      <c r="M10" s="37">
        <v>0</v>
      </c>
      <c r="N10" s="37">
        <v>3460.1737</v>
      </c>
      <c r="O10" s="37">
        <v>1063</v>
      </c>
      <c r="P10" s="37">
        <v>0</v>
      </c>
      <c r="Q10" s="37">
        <v>0</v>
      </c>
      <c r="R10" s="37">
        <v>42.9806</v>
      </c>
      <c r="S10" s="37"/>
      <c r="T10" s="37">
        <v>1105.9806</v>
      </c>
      <c r="U10" s="37">
        <v>22829.5953</v>
      </c>
    </row>
    <row r="11" ht="35" customHeight="true" spans="1:21">
      <c r="A11" s="36" t="s">
        <v>34</v>
      </c>
      <c r="B11" s="36" t="s">
        <v>33</v>
      </c>
      <c r="C11" s="39">
        <v>0</v>
      </c>
      <c r="D11" s="39">
        <v>0</v>
      </c>
      <c r="E11" s="39">
        <v>7807.9404</v>
      </c>
      <c r="F11" s="39">
        <v>0</v>
      </c>
      <c r="G11" s="39">
        <v>0</v>
      </c>
      <c r="H11" s="36"/>
      <c r="I11" s="39">
        <v>0</v>
      </c>
      <c r="J11" s="39">
        <v>7807.9404</v>
      </c>
      <c r="K11" s="39">
        <v>7313.6326</v>
      </c>
      <c r="L11" s="39">
        <v>271.1004</v>
      </c>
      <c r="M11" s="39">
        <v>0</v>
      </c>
      <c r="N11" s="39">
        <v>7584.733</v>
      </c>
      <c r="O11" s="39">
        <v>1832.9818</v>
      </c>
      <c r="P11" s="39">
        <v>0</v>
      </c>
      <c r="Q11" s="39">
        <v>0</v>
      </c>
      <c r="R11" s="39">
        <v>0</v>
      </c>
      <c r="S11" s="39"/>
      <c r="T11" s="39">
        <v>1832.9818</v>
      </c>
      <c r="U11" s="39">
        <v>17225.6552</v>
      </c>
    </row>
    <row r="12" ht="35" customHeight="true" spans="1:21">
      <c r="A12" s="36" t="s">
        <v>35</v>
      </c>
      <c r="B12" s="36" t="s">
        <v>33</v>
      </c>
      <c r="C12" s="39">
        <v>1510</v>
      </c>
      <c r="D12" s="39">
        <v>1090</v>
      </c>
      <c r="E12" s="39">
        <v>4364.7732</v>
      </c>
      <c r="F12" s="39">
        <v>0</v>
      </c>
      <c r="G12" s="39">
        <v>0</v>
      </c>
      <c r="H12" s="36"/>
      <c r="I12" s="39">
        <v>0</v>
      </c>
      <c r="J12" s="39">
        <v>6964.7732</v>
      </c>
      <c r="K12" s="39">
        <v>7128.4343</v>
      </c>
      <c r="L12" s="39">
        <v>0</v>
      </c>
      <c r="M12" s="39">
        <v>0</v>
      </c>
      <c r="N12" s="39">
        <v>7128.4343</v>
      </c>
      <c r="O12" s="39">
        <v>1077</v>
      </c>
      <c r="P12" s="39">
        <v>80</v>
      </c>
      <c r="Q12" s="39">
        <v>0</v>
      </c>
      <c r="R12" s="39">
        <v>182.6172</v>
      </c>
      <c r="S12" s="39"/>
      <c r="T12" s="39">
        <v>1339.6172</v>
      </c>
      <c r="U12" s="39">
        <v>15432.8247</v>
      </c>
    </row>
    <row r="13" ht="35" customHeight="true" spans="1:21">
      <c r="A13" s="36" t="s">
        <v>36</v>
      </c>
      <c r="B13" s="40" t="s">
        <v>25</v>
      </c>
      <c r="C13" s="40">
        <v>0</v>
      </c>
      <c r="D13" s="40">
        <v>3302.75</v>
      </c>
      <c r="E13" s="40">
        <v>3122.3366</v>
      </c>
      <c r="F13" s="40">
        <v>0</v>
      </c>
      <c r="G13" s="40">
        <v>0</v>
      </c>
      <c r="H13" s="40"/>
      <c r="I13" s="40">
        <v>0</v>
      </c>
      <c r="J13" s="40">
        <v>6425.0866</v>
      </c>
      <c r="K13" s="40">
        <v>9946.1915</v>
      </c>
      <c r="L13" s="40">
        <v>0</v>
      </c>
      <c r="M13" s="40">
        <v>0</v>
      </c>
      <c r="N13" s="40">
        <v>9946.1915</v>
      </c>
      <c r="O13" s="40">
        <v>1066.433</v>
      </c>
      <c r="P13" s="40">
        <v>0</v>
      </c>
      <c r="Q13" s="40">
        <v>0</v>
      </c>
      <c r="R13" s="40">
        <v>179.8773</v>
      </c>
      <c r="S13" s="40"/>
      <c r="T13" s="40">
        <v>1246.3103</v>
      </c>
      <c r="U13" s="40">
        <v>17617.5884</v>
      </c>
    </row>
    <row r="14" ht="35" customHeight="true" spans="1:21">
      <c r="A14" s="41" t="s">
        <v>37</v>
      </c>
      <c r="B14" s="40" t="s">
        <v>33</v>
      </c>
      <c r="C14" s="40"/>
      <c r="D14" s="40"/>
      <c r="E14" s="40">
        <v>698.78</v>
      </c>
      <c r="F14" s="40">
        <v>10320.3</v>
      </c>
      <c r="G14" s="40"/>
      <c r="H14" s="40" t="s">
        <v>38</v>
      </c>
      <c r="I14" s="40"/>
      <c r="J14" s="40">
        <v>11019.08</v>
      </c>
      <c r="K14" s="40">
        <v>6978.8895</v>
      </c>
      <c r="L14" s="40"/>
      <c r="M14" s="40"/>
      <c r="N14" s="40">
        <v>6978.8895</v>
      </c>
      <c r="O14" s="40">
        <v>1720.7671</v>
      </c>
      <c r="P14" s="40"/>
      <c r="Q14" s="40"/>
      <c r="R14" s="40"/>
      <c r="S14" s="40"/>
      <c r="T14" s="40">
        <v>1720.7671</v>
      </c>
      <c r="U14" s="40">
        <v>19718.7366</v>
      </c>
    </row>
    <row r="15" ht="35" customHeight="true" spans="1:21">
      <c r="A15" s="42"/>
      <c r="B15" s="40" t="s">
        <v>39</v>
      </c>
      <c r="C15" s="40"/>
      <c r="D15" s="40"/>
      <c r="E15" s="40">
        <v>280</v>
      </c>
      <c r="F15" s="40"/>
      <c r="G15" s="40"/>
      <c r="H15" s="40"/>
      <c r="I15" s="40"/>
      <c r="J15" s="40">
        <v>280</v>
      </c>
      <c r="K15" s="40">
        <v>666.2332</v>
      </c>
      <c r="L15" s="40"/>
      <c r="M15" s="40"/>
      <c r="N15" s="40">
        <v>666.2332</v>
      </c>
      <c r="O15" s="40"/>
      <c r="P15" s="40"/>
      <c r="Q15" s="40"/>
      <c r="R15" s="40"/>
      <c r="S15" s="40"/>
      <c r="T15" s="40"/>
      <c r="U15" s="40">
        <v>946.2332</v>
      </c>
    </row>
    <row r="16" ht="35" customHeight="true" spans="1:23">
      <c r="A16" s="43"/>
      <c r="B16" s="40" t="s">
        <v>40</v>
      </c>
      <c r="C16" s="40"/>
      <c r="D16" s="40"/>
      <c r="E16" s="40">
        <v>978.78</v>
      </c>
      <c r="F16" s="40">
        <v>10320.3</v>
      </c>
      <c r="G16" s="40"/>
      <c r="H16" s="40" t="s">
        <v>38</v>
      </c>
      <c r="I16" s="40"/>
      <c r="J16" s="40">
        <v>11299.08</v>
      </c>
      <c r="K16" s="40">
        <v>7645.1227</v>
      </c>
      <c r="L16" s="40"/>
      <c r="M16" s="40"/>
      <c r="N16" s="40">
        <v>7645.1227</v>
      </c>
      <c r="O16" s="40">
        <v>1720.7671</v>
      </c>
      <c r="P16" s="40"/>
      <c r="Q16" s="40"/>
      <c r="R16" s="40"/>
      <c r="S16" s="40"/>
      <c r="T16" s="40">
        <v>1720.7671</v>
      </c>
      <c r="U16" s="40">
        <v>20664.9698</v>
      </c>
      <c r="V16" s="51"/>
      <c r="W16" s="51"/>
    </row>
    <row r="17" ht="35" customHeight="true" spans="1:23">
      <c r="A17" s="40" t="s">
        <v>41</v>
      </c>
      <c r="B17" s="40" t="s">
        <v>25</v>
      </c>
      <c r="C17" s="37">
        <v>0</v>
      </c>
      <c r="D17" s="37">
        <v>0</v>
      </c>
      <c r="E17" s="37">
        <v>3171.2813</v>
      </c>
      <c r="F17" s="37">
        <v>403.4717</v>
      </c>
      <c r="G17" s="37">
        <v>403.4717</v>
      </c>
      <c r="H17" s="36" t="s">
        <v>27</v>
      </c>
      <c r="I17" s="37">
        <v>0</v>
      </c>
      <c r="J17" s="47">
        <v>3574.753</v>
      </c>
      <c r="K17" s="37">
        <v>2618.497</v>
      </c>
      <c r="L17" s="37">
        <v>0</v>
      </c>
      <c r="M17" s="37">
        <v>0</v>
      </c>
      <c r="N17" s="47">
        <v>2618.497</v>
      </c>
      <c r="O17" s="37">
        <v>166.9894</v>
      </c>
      <c r="P17" s="37">
        <v>0</v>
      </c>
      <c r="Q17" s="37">
        <v>0</v>
      </c>
      <c r="R17" s="37">
        <v>350.7234</v>
      </c>
      <c r="S17" s="37"/>
      <c r="T17" s="37">
        <v>517.7128</v>
      </c>
      <c r="U17" s="37">
        <v>6710.9628</v>
      </c>
      <c r="V17" s="51"/>
      <c r="W17" s="51"/>
    </row>
    <row r="18" ht="35" customHeight="true" spans="1:21">
      <c r="A18" s="36" t="s">
        <v>42</v>
      </c>
      <c r="B18" s="36" t="s">
        <v>25</v>
      </c>
      <c r="C18" s="39">
        <v>0</v>
      </c>
      <c r="D18" s="39">
        <v>0</v>
      </c>
      <c r="E18" s="39">
        <v>1490.9522</v>
      </c>
      <c r="F18" s="39">
        <v>0</v>
      </c>
      <c r="G18" s="39">
        <v>0</v>
      </c>
      <c r="H18" s="36"/>
      <c r="I18" s="39">
        <v>0</v>
      </c>
      <c r="J18" s="39">
        <v>1490.9522</v>
      </c>
      <c r="K18" s="39">
        <v>966.5761</v>
      </c>
      <c r="L18" s="39">
        <v>0</v>
      </c>
      <c r="M18" s="39">
        <v>0</v>
      </c>
      <c r="N18" s="39">
        <v>966.5761</v>
      </c>
      <c r="O18" s="39">
        <v>250.3064</v>
      </c>
      <c r="P18" s="39">
        <v>0</v>
      </c>
      <c r="Q18" s="39">
        <v>0</v>
      </c>
      <c r="R18" s="39">
        <v>577.0773</v>
      </c>
      <c r="S18" s="39"/>
      <c r="T18" s="39">
        <v>827.3837</v>
      </c>
      <c r="U18" s="39">
        <v>3284.912</v>
      </c>
    </row>
    <row r="19" ht="35" customHeight="true" spans="1:21">
      <c r="A19" s="40" t="s">
        <v>43</v>
      </c>
      <c r="B19" s="40" t="s">
        <v>25</v>
      </c>
      <c r="C19" s="39">
        <v>0</v>
      </c>
      <c r="D19" s="39">
        <v>0</v>
      </c>
      <c r="E19" s="39">
        <v>2192.7059</v>
      </c>
      <c r="F19" s="39">
        <v>0</v>
      </c>
      <c r="G19" s="39">
        <v>0</v>
      </c>
      <c r="H19" s="36"/>
      <c r="I19" s="39">
        <v>0</v>
      </c>
      <c r="J19" s="39">
        <v>2192.7059</v>
      </c>
      <c r="K19" s="39">
        <v>1377.8881</v>
      </c>
      <c r="L19" s="39">
        <v>0</v>
      </c>
      <c r="M19" s="39">
        <v>0</v>
      </c>
      <c r="N19" s="39">
        <v>1377.8881</v>
      </c>
      <c r="O19" s="39">
        <v>333.1305</v>
      </c>
      <c r="P19" s="39">
        <v>0</v>
      </c>
      <c r="Q19" s="39">
        <v>0</v>
      </c>
      <c r="R19" s="39">
        <v>37.2909</v>
      </c>
      <c r="S19" s="39"/>
      <c r="T19" s="39">
        <v>370.4214</v>
      </c>
      <c r="U19" s="39">
        <v>3941.0154</v>
      </c>
    </row>
    <row r="20" ht="35" customHeight="true" spans="1:21">
      <c r="A20" s="44" t="s">
        <v>44</v>
      </c>
      <c r="B20" s="45"/>
      <c r="C20" s="39">
        <f>SUM(C4:C19)-C14-C15</f>
        <v>7644.7083</v>
      </c>
      <c r="D20" s="39">
        <f t="shared" ref="D20:U20" si="0">SUM(D4:D19)-D14-D15</f>
        <v>10836.1606</v>
      </c>
      <c r="E20" s="39">
        <f t="shared" si="0"/>
        <v>74600.69</v>
      </c>
      <c r="F20" s="39">
        <f t="shared" si="0"/>
        <v>12992.4793</v>
      </c>
      <c r="G20" s="39">
        <f t="shared" si="0"/>
        <v>2672.1793</v>
      </c>
      <c r="H20" s="39"/>
      <c r="I20" s="39">
        <f t="shared" si="0"/>
        <v>0</v>
      </c>
      <c r="J20" s="39">
        <f t="shared" si="0"/>
        <v>106074.0382</v>
      </c>
      <c r="K20" s="39">
        <f t="shared" si="0"/>
        <v>82065.8083</v>
      </c>
      <c r="L20" s="39">
        <f t="shared" si="0"/>
        <v>446.5004</v>
      </c>
      <c r="M20" s="39">
        <f t="shared" si="0"/>
        <v>0</v>
      </c>
      <c r="N20" s="39">
        <f t="shared" si="0"/>
        <v>82512.3087</v>
      </c>
      <c r="O20" s="39">
        <f t="shared" si="0"/>
        <v>18717.4864</v>
      </c>
      <c r="P20" s="39">
        <f t="shared" si="0"/>
        <v>81.68</v>
      </c>
      <c r="Q20" s="39">
        <f t="shared" si="0"/>
        <v>0</v>
      </c>
      <c r="R20" s="39">
        <f t="shared" si="0"/>
        <v>3578.9301</v>
      </c>
      <c r="S20" s="39"/>
      <c r="T20" s="39">
        <f t="shared" si="0"/>
        <v>22378.0965</v>
      </c>
      <c r="U20" s="39">
        <f t="shared" si="0"/>
        <v>210964.4434</v>
      </c>
    </row>
  </sheetData>
  <mergeCells count="8">
    <mergeCell ref="A1:U1"/>
    <mergeCell ref="C2:J2"/>
    <mergeCell ref="K2:N2"/>
    <mergeCell ref="O2:T2"/>
    <mergeCell ref="A20:B20"/>
    <mergeCell ref="A2:A3"/>
    <mergeCell ref="A14:A16"/>
    <mergeCell ref="U2:U3"/>
  </mergeCells>
  <pageMargins left="1.02361111111111" right="0.196527777777778" top="0.747916666666667" bottom="0.747916666666667" header="0.314583333333333" footer="0.314583333333333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A1" sqref="A1:V1"/>
    </sheetView>
  </sheetViews>
  <sheetFormatPr defaultColWidth="9" defaultRowHeight="13.5"/>
  <sheetData>
    <row r="1" ht="33" customHeight="true" spans="1:2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5.75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6" t="s">
        <v>46</v>
      </c>
      <c r="V2" s="3"/>
    </row>
    <row r="3" spans="1:22">
      <c r="A3" s="4" t="s">
        <v>47</v>
      </c>
      <c r="B3" s="4" t="s">
        <v>48</v>
      </c>
      <c r="C3" s="5" t="s">
        <v>49</v>
      </c>
      <c r="D3" s="6"/>
      <c r="E3" s="6"/>
      <c r="F3" s="21"/>
      <c r="G3" s="5" t="s">
        <v>50</v>
      </c>
      <c r="H3" s="6"/>
      <c r="I3" s="6"/>
      <c r="J3" s="21"/>
      <c r="K3" s="5" t="s">
        <v>51</v>
      </c>
      <c r="L3" s="6"/>
      <c r="M3" s="6"/>
      <c r="N3" s="21"/>
      <c r="O3" s="5" t="s">
        <v>52</v>
      </c>
      <c r="P3" s="6"/>
      <c r="Q3" s="6"/>
      <c r="R3" s="21"/>
      <c r="S3" s="23" t="s">
        <v>53</v>
      </c>
      <c r="T3" s="24"/>
      <c r="U3" s="24"/>
      <c r="V3" s="27"/>
    </row>
    <row r="4" ht="25.5" spans="1:22">
      <c r="A4" s="7"/>
      <c r="B4" s="7"/>
      <c r="C4" s="8" t="s">
        <v>40</v>
      </c>
      <c r="D4" s="8" t="s">
        <v>54</v>
      </c>
      <c r="E4" s="8" t="s">
        <v>55</v>
      </c>
      <c r="F4" s="8" t="s">
        <v>56</v>
      </c>
      <c r="G4" s="8" t="s">
        <v>40</v>
      </c>
      <c r="H4" s="8" t="s">
        <v>54</v>
      </c>
      <c r="I4" s="8" t="s">
        <v>55</v>
      </c>
      <c r="J4" s="8" t="s">
        <v>56</v>
      </c>
      <c r="K4" s="8" t="s">
        <v>40</v>
      </c>
      <c r="L4" s="8" t="s">
        <v>54</v>
      </c>
      <c r="M4" s="8" t="s">
        <v>55</v>
      </c>
      <c r="N4" s="8" t="s">
        <v>56</v>
      </c>
      <c r="O4" s="8" t="s">
        <v>40</v>
      </c>
      <c r="P4" s="8" t="s">
        <v>54</v>
      </c>
      <c r="Q4" s="8" t="s">
        <v>55</v>
      </c>
      <c r="R4" s="8" t="s">
        <v>56</v>
      </c>
      <c r="S4" s="8" t="s">
        <v>44</v>
      </c>
      <c r="T4" s="8" t="s">
        <v>54</v>
      </c>
      <c r="U4" s="8" t="s">
        <v>55</v>
      </c>
      <c r="V4" s="8" t="s">
        <v>56</v>
      </c>
    </row>
    <row r="5" ht="25" customHeight="true" spans="1:22">
      <c r="A5" s="9" t="s">
        <v>24</v>
      </c>
      <c r="B5" s="9" t="s">
        <v>25</v>
      </c>
      <c r="C5" s="10">
        <v>17029.9045</v>
      </c>
      <c r="D5" s="10">
        <v>14098.774</v>
      </c>
      <c r="E5" s="10">
        <v>1550.3305</v>
      </c>
      <c r="F5" s="10">
        <v>1380.8</v>
      </c>
      <c r="G5" s="10">
        <v>2553.7782</v>
      </c>
      <c r="H5" s="10">
        <v>562.0428</v>
      </c>
      <c r="I5" s="10">
        <v>1289.6696</v>
      </c>
      <c r="J5" s="10">
        <v>702.0658</v>
      </c>
      <c r="K5" s="10">
        <v>5602.2047</v>
      </c>
      <c r="L5" s="10">
        <v>571.3083</v>
      </c>
      <c r="M5" s="10">
        <v>4987.6964</v>
      </c>
      <c r="N5" s="10">
        <v>43.2</v>
      </c>
      <c r="O5" s="10">
        <v>715.2</v>
      </c>
      <c r="P5" s="10"/>
      <c r="Q5" s="10">
        <v>117.11</v>
      </c>
      <c r="R5" s="10">
        <v>598.09</v>
      </c>
      <c r="S5" s="10">
        <v>25901.0874</v>
      </c>
      <c r="T5" s="10">
        <v>15232.1251</v>
      </c>
      <c r="U5" s="10">
        <v>7944.8065</v>
      </c>
      <c r="V5" s="10">
        <v>2724.1558</v>
      </c>
    </row>
    <row r="6" ht="25" customHeight="true" spans="1:22">
      <c r="A6" s="9" t="s">
        <v>26</v>
      </c>
      <c r="B6" s="9" t="s">
        <v>25</v>
      </c>
      <c r="C6" s="10">
        <v>8857.6859</v>
      </c>
      <c r="D6" s="10">
        <v>4473.8301</v>
      </c>
      <c r="E6" s="10">
        <v>895.7322</v>
      </c>
      <c r="F6" s="10">
        <v>3488.1236</v>
      </c>
      <c r="G6" s="10">
        <v>3852.7126</v>
      </c>
      <c r="H6" s="10">
        <v>833.8613</v>
      </c>
      <c r="I6" s="10">
        <v>3015.8572</v>
      </c>
      <c r="J6" s="10">
        <v>2.9941</v>
      </c>
      <c r="K6" s="10">
        <v>2063.5858</v>
      </c>
      <c r="L6" s="10">
        <v>0</v>
      </c>
      <c r="M6" s="10">
        <v>2063.5858</v>
      </c>
      <c r="N6" s="10">
        <v>0</v>
      </c>
      <c r="O6" s="10">
        <v>374</v>
      </c>
      <c r="P6" s="10">
        <v>230</v>
      </c>
      <c r="Q6" s="10">
        <v>89</v>
      </c>
      <c r="R6" s="10">
        <v>55</v>
      </c>
      <c r="S6" s="10">
        <v>15147.9843</v>
      </c>
      <c r="T6" s="10">
        <v>5537.6914</v>
      </c>
      <c r="U6" s="10">
        <v>6064.1752</v>
      </c>
      <c r="V6" s="10">
        <v>3546.1177</v>
      </c>
    </row>
    <row r="7" ht="25" customHeight="true" spans="1:22">
      <c r="A7" s="9" t="s">
        <v>28</v>
      </c>
      <c r="B7" s="9" t="s">
        <v>25</v>
      </c>
      <c r="C7" s="10">
        <v>7604.9705</v>
      </c>
      <c r="D7" s="10">
        <v>2976.515</v>
      </c>
      <c r="E7" s="10">
        <v>4628.4555</v>
      </c>
      <c r="F7" s="10">
        <v>0</v>
      </c>
      <c r="G7" s="10">
        <v>751.9203</v>
      </c>
      <c r="H7" s="10">
        <v>197.5868</v>
      </c>
      <c r="I7" s="10">
        <v>288.9159</v>
      </c>
      <c r="J7" s="10">
        <v>265.4176</v>
      </c>
      <c r="K7" s="10">
        <v>1507.8639</v>
      </c>
      <c r="L7" s="10">
        <v>37.4152</v>
      </c>
      <c r="M7" s="10">
        <v>1470.4487</v>
      </c>
      <c r="N7" s="10">
        <v>0</v>
      </c>
      <c r="O7" s="10">
        <v>800.5</v>
      </c>
      <c r="P7" s="10">
        <v>200</v>
      </c>
      <c r="Q7" s="10">
        <v>0</v>
      </c>
      <c r="R7" s="10">
        <v>600.5</v>
      </c>
      <c r="S7" s="10">
        <v>10665.2547</v>
      </c>
      <c r="T7" s="10">
        <v>3411.517</v>
      </c>
      <c r="U7" s="10">
        <v>6387.8201</v>
      </c>
      <c r="V7" s="10">
        <v>865.9176</v>
      </c>
    </row>
    <row r="8" ht="25" customHeight="true" spans="1:22">
      <c r="A8" s="11" t="s">
        <v>29</v>
      </c>
      <c r="B8" s="11" t="s">
        <v>25</v>
      </c>
      <c r="C8" s="10">
        <v>13777.4458</v>
      </c>
      <c r="D8" s="10">
        <v>4800.86</v>
      </c>
      <c r="E8" s="10">
        <v>5992.1858</v>
      </c>
      <c r="F8" s="10">
        <v>2984.4</v>
      </c>
      <c r="G8" s="10">
        <v>6436.3746</v>
      </c>
      <c r="H8" s="10">
        <v>3092.5171</v>
      </c>
      <c r="I8" s="10">
        <v>2553.0103</v>
      </c>
      <c r="J8" s="10">
        <v>790.8472</v>
      </c>
      <c r="K8" s="10">
        <v>4880.4612</v>
      </c>
      <c r="L8" s="10">
        <v>534.2798</v>
      </c>
      <c r="M8" s="10">
        <v>4014.9928</v>
      </c>
      <c r="N8" s="10">
        <v>331.1886</v>
      </c>
      <c r="O8" s="10">
        <v>1055.2543</v>
      </c>
      <c r="P8" s="10">
        <v>423.8253</v>
      </c>
      <c r="Q8" s="10">
        <v>0</v>
      </c>
      <c r="R8" s="10">
        <v>631.429</v>
      </c>
      <c r="S8" s="10">
        <v>26149.5359</v>
      </c>
      <c r="T8" s="10">
        <v>8851.4822</v>
      </c>
      <c r="U8" s="10">
        <v>12560.1889</v>
      </c>
      <c r="V8" s="10">
        <v>4737.8648</v>
      </c>
    </row>
    <row r="9" ht="25" customHeight="true" spans="1:22">
      <c r="A9" s="9" t="s">
        <v>30</v>
      </c>
      <c r="B9" s="9" t="s">
        <v>25</v>
      </c>
      <c r="C9" s="10">
        <v>7033.9744</v>
      </c>
      <c r="D9" s="10">
        <v>5427.60970575678</v>
      </c>
      <c r="E9" s="10">
        <v>1276.3647</v>
      </c>
      <c r="F9" s="10">
        <v>330</v>
      </c>
      <c r="G9" s="22">
        <v>463.0015</v>
      </c>
      <c r="H9" s="10">
        <v>320.8174</v>
      </c>
      <c r="I9" s="10">
        <v>142.1841</v>
      </c>
      <c r="J9" s="10">
        <v>0</v>
      </c>
      <c r="K9" s="10">
        <v>1118.2717</v>
      </c>
      <c r="L9" s="10">
        <v>274.8028</v>
      </c>
      <c r="M9" s="10">
        <v>843.4689</v>
      </c>
      <c r="N9" s="10">
        <v>0</v>
      </c>
      <c r="O9" s="10">
        <v>581.64</v>
      </c>
      <c r="P9" s="10">
        <v>320.84</v>
      </c>
      <c r="Q9" s="10">
        <v>20.8</v>
      </c>
      <c r="R9" s="10">
        <v>240</v>
      </c>
      <c r="S9" s="10">
        <v>9196.8876</v>
      </c>
      <c r="T9" s="10">
        <v>6344.0699</v>
      </c>
      <c r="U9" s="10">
        <v>2282.8177</v>
      </c>
      <c r="V9" s="10">
        <v>570</v>
      </c>
    </row>
    <row r="10" ht="25" customHeight="true" spans="1:22">
      <c r="A10" s="9" t="s">
        <v>31</v>
      </c>
      <c r="B10" s="9" t="s">
        <v>25</v>
      </c>
      <c r="C10" s="10">
        <v>9671.5871</v>
      </c>
      <c r="D10" s="10">
        <v>5661.4603</v>
      </c>
      <c r="E10" s="10">
        <v>4010.1268</v>
      </c>
      <c r="F10" s="10">
        <v>0</v>
      </c>
      <c r="G10" s="22">
        <v>4268.9783</v>
      </c>
      <c r="H10" s="10">
        <v>2796.96</v>
      </c>
      <c r="I10" s="10">
        <v>751.6484</v>
      </c>
      <c r="J10" s="10">
        <v>720.3699</v>
      </c>
      <c r="K10" s="10">
        <v>2035.6045</v>
      </c>
      <c r="L10" s="10">
        <v>0</v>
      </c>
      <c r="M10" s="10">
        <v>1783.1087</v>
      </c>
      <c r="N10" s="10">
        <v>252.4958</v>
      </c>
      <c r="O10" s="10">
        <v>220</v>
      </c>
      <c r="P10" s="10">
        <v>220</v>
      </c>
      <c r="Q10" s="10">
        <v>0</v>
      </c>
      <c r="R10" s="10">
        <v>0</v>
      </c>
      <c r="S10" s="10">
        <v>16196.1699</v>
      </c>
      <c r="T10" s="10">
        <v>8678.4203</v>
      </c>
      <c r="U10" s="10">
        <v>6544.8839</v>
      </c>
      <c r="V10" s="10">
        <v>972.8657</v>
      </c>
    </row>
    <row r="11" ht="25" customHeight="true" spans="1:22">
      <c r="A11" s="9" t="s">
        <v>32</v>
      </c>
      <c r="B11" s="9" t="s">
        <v>33</v>
      </c>
      <c r="C11" s="10">
        <v>18869.9978</v>
      </c>
      <c r="D11" s="10">
        <v>16255.1278</v>
      </c>
      <c r="E11" s="10">
        <v>2614.87</v>
      </c>
      <c r="F11" s="10">
        <v>0</v>
      </c>
      <c r="G11" s="22">
        <v>464.9116</v>
      </c>
      <c r="H11" s="10">
        <v>241.5064</v>
      </c>
      <c r="I11" s="10">
        <v>180.4246</v>
      </c>
      <c r="J11" s="10">
        <v>42.9806</v>
      </c>
      <c r="K11" s="10">
        <v>2030.0739</v>
      </c>
      <c r="L11" s="10">
        <v>1766.8068</v>
      </c>
      <c r="M11" s="10">
        <v>263.2671</v>
      </c>
      <c r="N11" s="10">
        <v>0</v>
      </c>
      <c r="O11" s="10">
        <v>1464.612</v>
      </c>
      <c r="P11" s="10">
        <v>0</v>
      </c>
      <c r="Q11" s="10">
        <v>401.612</v>
      </c>
      <c r="R11" s="10">
        <v>1063</v>
      </c>
      <c r="S11" s="10">
        <v>22829.5953</v>
      </c>
      <c r="T11" s="10">
        <v>18263.441</v>
      </c>
      <c r="U11" s="10">
        <v>3460.1737</v>
      </c>
      <c r="V11" s="10">
        <v>1105.9806</v>
      </c>
    </row>
    <row r="12" ht="25" customHeight="true" spans="1:22">
      <c r="A12" s="9" t="s">
        <v>34</v>
      </c>
      <c r="B12" s="12" t="s">
        <v>33</v>
      </c>
      <c r="C12" s="10">
        <v>13589.2103</v>
      </c>
      <c r="D12" s="10">
        <v>7002.3644</v>
      </c>
      <c r="E12" s="10">
        <v>5270.2259</v>
      </c>
      <c r="F12" s="10">
        <v>1316.62</v>
      </c>
      <c r="G12" s="10">
        <v>924.0229</v>
      </c>
      <c r="H12" s="10">
        <v>459.1732</v>
      </c>
      <c r="I12" s="10">
        <v>183.9881</v>
      </c>
      <c r="J12" s="10">
        <v>280.8616</v>
      </c>
      <c r="K12" s="10">
        <v>2476.9218</v>
      </c>
      <c r="L12" s="10">
        <v>346.4028</v>
      </c>
      <c r="M12" s="10">
        <v>2130.519</v>
      </c>
      <c r="N12" s="10">
        <v>0</v>
      </c>
      <c r="O12" s="10">
        <v>235.5002</v>
      </c>
      <c r="P12" s="10">
        <v>0</v>
      </c>
      <c r="Q12" s="10">
        <v>0</v>
      </c>
      <c r="R12" s="10">
        <v>235.5002</v>
      </c>
      <c r="S12" s="10">
        <v>17225.6552</v>
      </c>
      <c r="T12" s="10">
        <v>7807.9404</v>
      </c>
      <c r="U12" s="10">
        <v>7584.733</v>
      </c>
      <c r="V12" s="10">
        <v>1832.9818</v>
      </c>
    </row>
    <row r="13" ht="25" customHeight="true" spans="1:22">
      <c r="A13" s="9" t="s">
        <v>35</v>
      </c>
      <c r="B13" s="12" t="s">
        <v>33</v>
      </c>
      <c r="C13" s="10">
        <v>10752.5</v>
      </c>
      <c r="D13" s="10">
        <v>5548</v>
      </c>
      <c r="E13" s="10">
        <v>4127.5</v>
      </c>
      <c r="F13" s="10">
        <v>1077</v>
      </c>
      <c r="G13" s="10">
        <v>763.2393</v>
      </c>
      <c r="H13" s="10">
        <v>160.3104</v>
      </c>
      <c r="I13" s="10">
        <v>420.3117</v>
      </c>
      <c r="J13" s="10">
        <v>182.6172</v>
      </c>
      <c r="K13" s="10">
        <v>2546.0854</v>
      </c>
      <c r="L13" s="10">
        <v>25.4628</v>
      </c>
      <c r="M13" s="10">
        <v>2520.6226</v>
      </c>
      <c r="N13" s="10">
        <v>0</v>
      </c>
      <c r="O13" s="10">
        <v>1371</v>
      </c>
      <c r="P13" s="10">
        <v>1231</v>
      </c>
      <c r="Q13" s="10">
        <v>60</v>
      </c>
      <c r="R13" s="10">
        <v>80</v>
      </c>
      <c r="S13" s="10">
        <v>15432.8247</v>
      </c>
      <c r="T13" s="10">
        <v>6964.7732</v>
      </c>
      <c r="U13" s="10">
        <v>7128.4343</v>
      </c>
      <c r="V13" s="10">
        <v>1339.6172</v>
      </c>
    </row>
    <row r="14" ht="25" customHeight="true" spans="1:22">
      <c r="A14" s="13" t="s">
        <v>36</v>
      </c>
      <c r="B14" s="14" t="s">
        <v>25</v>
      </c>
      <c r="C14" s="10">
        <v>13399.24</v>
      </c>
      <c r="D14" s="10">
        <v>6278.1</v>
      </c>
      <c r="E14" s="10">
        <v>7121.14</v>
      </c>
      <c r="F14" s="10">
        <v>0</v>
      </c>
      <c r="G14" s="10">
        <v>892.8181</v>
      </c>
      <c r="H14" s="10">
        <v>78.3866</v>
      </c>
      <c r="I14" s="10">
        <v>435.2412</v>
      </c>
      <c r="J14" s="10">
        <v>379.1903</v>
      </c>
      <c r="K14" s="10">
        <v>2198.0603</v>
      </c>
      <c r="L14" s="10">
        <v>0</v>
      </c>
      <c r="M14" s="10">
        <v>2198.0603</v>
      </c>
      <c r="N14" s="10">
        <v>0</v>
      </c>
      <c r="O14" s="10">
        <v>1127.47</v>
      </c>
      <c r="P14" s="10">
        <v>68.6</v>
      </c>
      <c r="Q14" s="10">
        <v>191.75</v>
      </c>
      <c r="R14" s="10">
        <v>867.12</v>
      </c>
      <c r="S14" s="10">
        <v>17617.5884</v>
      </c>
      <c r="T14" s="10">
        <v>6425.0866</v>
      </c>
      <c r="U14" s="10">
        <v>9946.1915</v>
      </c>
      <c r="V14" s="10">
        <v>1246.3103</v>
      </c>
    </row>
    <row r="15" ht="25" customHeight="true" spans="1:22">
      <c r="A15" s="15" t="s">
        <v>37</v>
      </c>
      <c r="B15" s="12" t="s">
        <v>33</v>
      </c>
      <c r="C15" s="10">
        <v>15634.675</v>
      </c>
      <c r="D15" s="10">
        <v>11019.08</v>
      </c>
      <c r="E15" s="10">
        <v>4615.595</v>
      </c>
      <c r="F15" s="10">
        <v>0</v>
      </c>
      <c r="G15" s="10">
        <v>415.333</v>
      </c>
      <c r="H15" s="10">
        <v>0</v>
      </c>
      <c r="I15" s="10">
        <v>267.1577</v>
      </c>
      <c r="J15" s="10">
        <v>148.1753</v>
      </c>
      <c r="K15" s="10">
        <v>2096.1368</v>
      </c>
      <c r="L15" s="10">
        <v>0</v>
      </c>
      <c r="M15" s="10">
        <v>2096.1368</v>
      </c>
      <c r="N15" s="10">
        <v>0</v>
      </c>
      <c r="O15" s="10">
        <v>1572.5918</v>
      </c>
      <c r="P15" s="10">
        <v>0</v>
      </c>
      <c r="Q15" s="10">
        <v>0</v>
      </c>
      <c r="R15" s="10">
        <v>1572.5918</v>
      </c>
      <c r="S15" s="10">
        <v>19718.7366</v>
      </c>
      <c r="T15" s="10">
        <v>11019.08</v>
      </c>
      <c r="U15" s="10">
        <v>6978.8895</v>
      </c>
      <c r="V15" s="10">
        <v>1720.7671</v>
      </c>
    </row>
    <row r="16" ht="25" customHeight="true" spans="1:22">
      <c r="A16" s="16"/>
      <c r="B16" s="12" t="s">
        <v>39</v>
      </c>
      <c r="C16" s="10">
        <v>946.2332</v>
      </c>
      <c r="D16" s="10">
        <v>280</v>
      </c>
      <c r="E16" s="10">
        <v>666.2332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946.2332</v>
      </c>
      <c r="T16" s="10">
        <v>280</v>
      </c>
      <c r="U16" s="10">
        <v>666.2332</v>
      </c>
      <c r="V16" s="10">
        <v>0</v>
      </c>
    </row>
    <row r="17" ht="25" customHeight="true" spans="1:22">
      <c r="A17" s="17"/>
      <c r="B17" s="12" t="s">
        <v>40</v>
      </c>
      <c r="C17" s="10">
        <v>16580.9082</v>
      </c>
      <c r="D17" s="10">
        <v>11299.08</v>
      </c>
      <c r="E17" s="10">
        <v>5281.8282</v>
      </c>
      <c r="F17" s="10">
        <v>0</v>
      </c>
      <c r="G17" s="10">
        <v>415.333</v>
      </c>
      <c r="H17" s="10">
        <v>0</v>
      </c>
      <c r="I17" s="10">
        <v>267.1577</v>
      </c>
      <c r="J17" s="10">
        <v>148.1753</v>
      </c>
      <c r="K17" s="10">
        <v>2096.1368</v>
      </c>
      <c r="L17" s="10">
        <v>0</v>
      </c>
      <c r="M17" s="10">
        <v>2096.1368</v>
      </c>
      <c r="N17" s="10">
        <v>0</v>
      </c>
      <c r="O17" s="10">
        <v>1572.5918</v>
      </c>
      <c r="P17" s="10">
        <v>0</v>
      </c>
      <c r="Q17" s="10">
        <v>0</v>
      </c>
      <c r="R17" s="10">
        <v>1572.5918</v>
      </c>
      <c r="S17" s="10">
        <v>20664.9698</v>
      </c>
      <c r="T17" s="10">
        <v>11299.08</v>
      </c>
      <c r="U17" s="10">
        <v>7645.1227</v>
      </c>
      <c r="V17" s="10">
        <v>1720.7671</v>
      </c>
    </row>
    <row r="18" ht="25" customHeight="true" spans="1:22">
      <c r="A18" s="11" t="s">
        <v>57</v>
      </c>
      <c r="B18" s="18" t="s">
        <v>25</v>
      </c>
      <c r="C18" s="10">
        <v>2960.1498</v>
      </c>
      <c r="D18" s="10">
        <v>2830.7463</v>
      </c>
      <c r="E18" s="10">
        <v>129.4035</v>
      </c>
      <c r="F18" s="10">
        <v>0</v>
      </c>
      <c r="G18" s="10">
        <v>1797.3712</v>
      </c>
      <c r="H18" s="10">
        <v>421.239</v>
      </c>
      <c r="I18" s="10">
        <v>1025.4088</v>
      </c>
      <c r="J18" s="10">
        <v>350.7234</v>
      </c>
      <c r="K18" s="10">
        <v>1656.4418</v>
      </c>
      <c r="L18" s="10">
        <v>106.0647</v>
      </c>
      <c r="M18" s="10">
        <v>1459.2677</v>
      </c>
      <c r="N18" s="10">
        <v>91.1094</v>
      </c>
      <c r="O18" s="10">
        <v>297</v>
      </c>
      <c r="P18" s="10">
        <v>216.703</v>
      </c>
      <c r="Q18" s="10">
        <v>4.417</v>
      </c>
      <c r="R18" s="10">
        <v>75.88</v>
      </c>
      <c r="S18" s="10">
        <v>6710.9628</v>
      </c>
      <c r="T18" s="10">
        <v>3574.753</v>
      </c>
      <c r="U18" s="10">
        <v>2618.497</v>
      </c>
      <c r="V18" s="10">
        <v>517.7128</v>
      </c>
    </row>
    <row r="19" ht="25" customHeight="true" spans="1:22">
      <c r="A19" s="9" t="s">
        <v>42</v>
      </c>
      <c r="B19" s="12" t="s">
        <v>25</v>
      </c>
      <c r="C19" s="10">
        <v>1234.8122</v>
      </c>
      <c r="D19" s="10">
        <v>1160.0722</v>
      </c>
      <c r="E19" s="10">
        <v>74.74</v>
      </c>
      <c r="F19" s="10">
        <v>0</v>
      </c>
      <c r="G19" s="10">
        <v>1017.9272</v>
      </c>
      <c r="H19" s="10">
        <v>0</v>
      </c>
      <c r="I19" s="10">
        <v>252.9435</v>
      </c>
      <c r="J19" s="10">
        <v>764.9837</v>
      </c>
      <c r="K19" s="10">
        <v>709.8226</v>
      </c>
      <c r="L19" s="10">
        <v>70.93</v>
      </c>
      <c r="M19" s="10">
        <v>638.8926</v>
      </c>
      <c r="N19" s="10">
        <v>0</v>
      </c>
      <c r="O19" s="10">
        <v>322.35</v>
      </c>
      <c r="P19" s="10">
        <v>259.95</v>
      </c>
      <c r="Q19" s="10">
        <v>0</v>
      </c>
      <c r="R19" s="10">
        <v>62.4</v>
      </c>
      <c r="S19" s="10">
        <v>3284.912</v>
      </c>
      <c r="T19" s="10">
        <v>1490.9522</v>
      </c>
      <c r="U19" s="10">
        <v>966.5761</v>
      </c>
      <c r="V19" s="10">
        <v>827.3837</v>
      </c>
    </row>
    <row r="20" ht="25" customHeight="true" spans="1:22">
      <c r="A20" s="9" t="s">
        <v>58</v>
      </c>
      <c r="B20" s="9" t="s">
        <v>25</v>
      </c>
      <c r="C20" s="10">
        <v>2651.79</v>
      </c>
      <c r="D20" s="10">
        <v>1963.33</v>
      </c>
      <c r="E20" s="10">
        <v>688.46</v>
      </c>
      <c r="F20" s="10"/>
      <c r="G20" s="10">
        <v>678.5626</v>
      </c>
      <c r="H20" s="10">
        <v>174.9459</v>
      </c>
      <c r="I20" s="10">
        <v>133.1953</v>
      </c>
      <c r="J20" s="10">
        <v>370.4214</v>
      </c>
      <c r="K20" s="10">
        <v>485.7388</v>
      </c>
      <c r="L20" s="10">
        <v>54.43</v>
      </c>
      <c r="M20" s="10">
        <v>431.3088</v>
      </c>
      <c r="N20" s="10"/>
      <c r="O20" s="10">
        <v>124.924</v>
      </c>
      <c r="P20" s="10"/>
      <c r="Q20" s="10">
        <v>124.924</v>
      </c>
      <c r="R20" s="10"/>
      <c r="S20" s="10">
        <v>3941.0154</v>
      </c>
      <c r="T20" s="10">
        <v>2192.7059</v>
      </c>
      <c r="U20" s="10">
        <v>1377.8881</v>
      </c>
      <c r="V20" s="10">
        <v>370.4214</v>
      </c>
    </row>
    <row r="21" ht="25" customHeight="true" spans="1:22">
      <c r="A21" s="19" t="s">
        <v>44</v>
      </c>
      <c r="B21" s="20"/>
      <c r="C21" s="10">
        <f t="shared" ref="C21:V21" si="0">SUM(C5:C20)-C17</f>
        <v>144014.1765</v>
      </c>
      <c r="D21" s="10">
        <f t="shared" si="0"/>
        <v>89775.8698057568</v>
      </c>
      <c r="E21" s="10">
        <f t="shared" si="0"/>
        <v>43661.3631</v>
      </c>
      <c r="F21" s="10">
        <f t="shared" si="0"/>
        <v>10576.9436</v>
      </c>
      <c r="G21" s="10">
        <f t="shared" si="0"/>
        <v>25280.9514</v>
      </c>
      <c r="H21" s="10">
        <f t="shared" si="0"/>
        <v>9339.3469</v>
      </c>
      <c r="I21" s="10">
        <f t="shared" si="0"/>
        <v>10939.9564</v>
      </c>
      <c r="J21" s="10">
        <f t="shared" si="0"/>
        <v>5001.6481</v>
      </c>
      <c r="K21" s="10">
        <f t="shared" si="0"/>
        <v>31407.2732</v>
      </c>
      <c r="L21" s="10">
        <f t="shared" si="0"/>
        <v>3787.9032</v>
      </c>
      <c r="M21" s="10">
        <f t="shared" si="0"/>
        <v>26901.3762</v>
      </c>
      <c r="N21" s="10">
        <f t="shared" si="0"/>
        <v>717.9938</v>
      </c>
      <c r="O21" s="10">
        <f t="shared" si="0"/>
        <v>10262.0423</v>
      </c>
      <c r="P21" s="10">
        <f t="shared" si="0"/>
        <v>3170.9183</v>
      </c>
      <c r="Q21" s="10">
        <f t="shared" si="0"/>
        <v>1009.613</v>
      </c>
      <c r="R21" s="10">
        <f t="shared" si="0"/>
        <v>6081.511</v>
      </c>
      <c r="S21" s="25">
        <f t="shared" si="0"/>
        <v>210964.4434</v>
      </c>
      <c r="T21" s="25">
        <f t="shared" si="0"/>
        <v>106074.0382</v>
      </c>
      <c r="U21" s="25">
        <f t="shared" si="0"/>
        <v>82512.3087</v>
      </c>
      <c r="V21" s="25">
        <f t="shared" si="0"/>
        <v>22378.0965</v>
      </c>
    </row>
  </sheetData>
  <mergeCells count="10">
    <mergeCell ref="A1:V1"/>
    <mergeCell ref="C3:F3"/>
    <mergeCell ref="G3:J3"/>
    <mergeCell ref="K3:N3"/>
    <mergeCell ref="O3:R3"/>
    <mergeCell ref="S3:V3"/>
    <mergeCell ref="A21:B21"/>
    <mergeCell ref="A3:A4"/>
    <mergeCell ref="A15:A17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供水量表</vt:lpstr>
      <vt:lpstr>用水量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liuzhh</dc:creator>
  <cp:lastModifiedBy>user</cp:lastModifiedBy>
  <dcterms:created xsi:type="dcterms:W3CDTF">2020-09-29T08:47:00Z</dcterms:created>
  <cp:lastPrinted>2022-03-16T07:48:00Z</cp:lastPrinted>
  <dcterms:modified xsi:type="dcterms:W3CDTF">2024-09-24T16:09:38Z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85123ECDDD334F5CBC9BA4B9C0E73473_13</vt:lpwstr>
  </property>
</Properties>
</file>